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studentuml-my.sharepoint.com/personal/amy_driscoll_uml_edu/Documents/Documents/Front Office Documents/"/>
    </mc:Choice>
  </mc:AlternateContent>
  <xr:revisionPtr revIDLastSave="0" documentId="8_{D2EEC537-4078-4BD8-941B-5A54174FBEB8}" xr6:coauthVersionLast="47" xr6:coauthVersionMax="47" xr10:uidLastSave="{00000000-0000-0000-0000-000000000000}"/>
  <bookViews>
    <workbookView xWindow="22932" yWindow="-108" windowWidth="30936" windowHeight="16776" xr2:uid="{36963A58-2CE0-44C6-9DAD-0769D88DD175}"/>
  </bookViews>
  <sheets>
    <sheet name="Undergraduate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4" l="1"/>
  <c r="N19" i="4"/>
  <c r="H9" i="4" s="1"/>
  <c r="H14" i="4"/>
  <c r="O5" i="4"/>
  <c r="O6" i="4"/>
  <c r="O7" i="4"/>
  <c r="O8" i="4"/>
  <c r="O9" i="4"/>
  <c r="O10" i="4"/>
  <c r="O11" i="4"/>
  <c r="O12" i="4"/>
  <c r="O13" i="4"/>
  <c r="O14" i="4"/>
  <c r="O15" i="4"/>
  <c r="O4" i="4"/>
  <c r="H16" i="4" l="1"/>
</calcChain>
</file>

<file path=xl/sharedStrings.xml><?xml version="1.0" encoding="utf-8"?>
<sst xmlns="http://schemas.openxmlformats.org/spreadsheetml/2006/main" count="23" uniqueCount="23">
  <si>
    <t>Example: Fall Extension - Enrolled in 3 Credits</t>
  </si>
  <si>
    <t>Undergraduate Tuition/ Mandatory Fees Per Semester</t>
  </si>
  <si>
    <t>Expense</t>
  </si>
  <si>
    <t>Description</t>
  </si>
  <si>
    <t>Instructions</t>
  </si>
  <si>
    <t>Amount</t>
  </si>
  <si>
    <t>Credits</t>
  </si>
  <si>
    <t>Tuition Out-of-State</t>
  </si>
  <si>
    <t>Mandatory Fees (inc. health ins.)</t>
  </si>
  <si>
    <t>Total Out-of-State*</t>
  </si>
  <si>
    <t>Tuition/Mandatory Fees</t>
  </si>
  <si>
    <t xml:space="preserve">This is the Total Out-of-State cost (including mandatory fees) based on the credits that the students will be enrolled in </t>
  </si>
  <si>
    <r>
      <rPr>
        <b/>
        <sz val="12"/>
        <color rgb="FF000000"/>
        <rFont val="Aptos Narrow"/>
        <family val="2"/>
      </rPr>
      <t xml:space="preserve">STEP 1: </t>
    </r>
    <r>
      <rPr>
        <sz val="12"/>
        <color rgb="FF000000"/>
        <rFont val="Aptos Narrow"/>
        <family val="2"/>
      </rPr>
      <t xml:space="preserve"> Enter the number of credits you will be taking.  For example - We entered 3 credits for one summer course. (See table to the right for a breakdown of charges)</t>
    </r>
  </si>
  <si>
    <t>Living Expenses</t>
  </si>
  <si>
    <t>Undergraduate living expenses per month (monthly fee shown in table to right)</t>
  </si>
  <si>
    <r>
      <rPr>
        <b/>
        <sz val="12"/>
        <color rgb="FF000000"/>
        <rFont val="Aptos Narrow"/>
        <family val="2"/>
        <scheme val="minor"/>
      </rPr>
      <t xml:space="preserve">STEP 2: </t>
    </r>
    <r>
      <rPr>
        <sz val="12"/>
        <color rgb="FF000000"/>
        <rFont val="Aptos Narrow"/>
        <family val="2"/>
        <scheme val="minor"/>
      </rPr>
      <t>Enter the # of months you will be extending your stay in the US.  For example we have entered 3 months for a summer extension.</t>
    </r>
  </si>
  <si>
    <t>Dependent Expenses</t>
  </si>
  <si>
    <t>Estimated expenses per dependent are $5,140</t>
  </si>
  <si>
    <r>
      <rPr>
        <b/>
        <sz val="12"/>
        <color theme="1"/>
        <rFont val="Aptos Narrow"/>
        <family val="2"/>
        <scheme val="minor"/>
      </rPr>
      <t xml:space="preserve">STEP 3: </t>
    </r>
    <r>
      <rPr>
        <sz val="12"/>
        <color theme="1"/>
        <rFont val="Aptos Narrow"/>
        <family val="2"/>
        <scheme val="minor"/>
      </rPr>
      <t xml:space="preserve"> Enter the # of dependents that will stay in the US</t>
    </r>
  </si>
  <si>
    <t>Total Estimated Expenses:</t>
  </si>
  <si>
    <t>Undergraduate Living Expenses</t>
  </si>
  <si>
    <t>Per Month:</t>
  </si>
  <si>
    <r>
      <t xml:space="preserve">In this example, a program extension for the fall semester with an enrollment in a 3 credit course with no dependents will require proof of funding for at least: </t>
    </r>
    <r>
      <rPr>
        <b/>
        <sz val="12"/>
        <color rgb="FF000000"/>
        <rFont val="Aptos Narrow"/>
        <family val="2"/>
      </rPr>
      <t>$19,179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</si>
</sst>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232323"/>
      <name val="Aptos Narrow"/>
      <family val="2"/>
      <scheme val="minor"/>
    </font>
    <font>
      <sz val="12"/>
      <color rgb="FF232323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2"/>
      <color rgb="FF000000"/>
      <name val="Aptos Narrow"/>
      <family val="2"/>
    </font>
    <font>
      <b/>
      <sz val="12"/>
      <color rgb="FF000000"/>
      <name val="Aptos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EFFC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3F3F3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8" fontId="5" fillId="2" borderId="1" xfId="0" applyNumberFormat="1" applyFont="1" applyFill="1" applyBorder="1" applyAlignment="1">
      <alignment horizontal="left" vertical="center" wrapText="1"/>
    </xf>
    <xf numFmtId="8" fontId="5" fillId="3" borderId="1" xfId="0" applyNumberFormat="1" applyFont="1" applyFill="1" applyBorder="1" applyAlignment="1">
      <alignment horizontal="left" vertical="center" wrapText="1"/>
    </xf>
    <xf numFmtId="0" fontId="2" fillId="4" borderId="0" xfId="0" applyFont="1" applyFill="1"/>
    <xf numFmtId="0" fontId="3" fillId="4" borderId="0" xfId="0" applyFont="1" applyFill="1"/>
    <xf numFmtId="0" fontId="3" fillId="4" borderId="1" xfId="0" applyFont="1" applyFill="1" applyBorder="1"/>
    <xf numFmtId="0" fontId="3" fillId="4" borderId="3" xfId="0" applyFont="1" applyFill="1" applyBorder="1" applyAlignment="1">
      <alignment horizontal="left"/>
    </xf>
    <xf numFmtId="0" fontId="4" fillId="7" borderId="7" xfId="0" applyFont="1" applyFill="1" applyBorder="1" applyAlignment="1">
      <alignment horizontal="left" vertical="center" wrapText="1"/>
    </xf>
    <xf numFmtId="8" fontId="5" fillId="7" borderId="8" xfId="0" applyNumberFormat="1" applyFont="1" applyFill="1" applyBorder="1" applyAlignment="1">
      <alignment horizontal="left" vertical="center" wrapText="1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4" fillId="7" borderId="14" xfId="0" applyFont="1" applyFill="1" applyBorder="1" applyAlignment="1">
      <alignment horizontal="left" vertical="center" wrapText="1"/>
    </xf>
    <xf numFmtId="8" fontId="5" fillId="7" borderId="15" xfId="0" applyNumberFormat="1" applyFont="1" applyFill="1" applyBorder="1" applyAlignment="1">
      <alignment horizontal="left" vertical="center" wrapText="1"/>
    </xf>
    <xf numFmtId="0" fontId="3" fillId="0" borderId="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4" fillId="7" borderId="19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7" borderId="20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6" borderId="21" xfId="0" applyFont="1" applyFill="1" applyBorder="1" applyAlignment="1">
      <alignment vertical="center"/>
    </xf>
    <xf numFmtId="0" fontId="4" fillId="7" borderId="22" xfId="0" applyFont="1" applyFill="1" applyBorder="1" applyAlignment="1">
      <alignment horizontal="left" vertical="center" wrapText="1"/>
    </xf>
    <xf numFmtId="8" fontId="5" fillId="7" borderId="23" xfId="0" applyNumberFormat="1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vertical="center" wrapText="1"/>
    </xf>
    <xf numFmtId="0" fontId="3" fillId="4" borderId="0" xfId="0" applyFont="1" applyFill="1" applyAlignment="1">
      <alignment horizontal="right"/>
    </xf>
    <xf numFmtId="164" fontId="2" fillId="6" borderId="21" xfId="1" applyNumberFormat="1" applyFont="1" applyFill="1" applyBorder="1" applyAlignment="1">
      <alignment vertical="center"/>
    </xf>
    <xf numFmtId="8" fontId="5" fillId="9" borderId="27" xfId="0" applyNumberFormat="1" applyFont="1" applyFill="1" applyBorder="1" applyAlignment="1">
      <alignment horizontal="left" vertical="center" wrapText="1"/>
    </xf>
    <xf numFmtId="8" fontId="5" fillId="10" borderId="27" xfId="0" applyNumberFormat="1" applyFont="1" applyFill="1" applyBorder="1" applyAlignment="1">
      <alignment horizontal="left" vertical="center" wrapText="1"/>
    </xf>
    <xf numFmtId="6" fontId="3" fillId="8" borderId="26" xfId="1" applyNumberFormat="1" applyFont="1" applyFill="1" applyBorder="1" applyAlignment="1">
      <alignment horizontal="center" vertical="center"/>
    </xf>
    <xf numFmtId="6" fontId="2" fillId="4" borderId="6" xfId="1" applyNumberFormat="1" applyFont="1" applyFill="1" applyBorder="1" applyAlignment="1">
      <alignment horizontal="center" vertical="center"/>
    </xf>
    <xf numFmtId="6" fontId="2" fillId="4" borderId="5" xfId="1" applyNumberFormat="1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0" borderId="9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left" vertical="center" wrapText="1"/>
    </xf>
    <xf numFmtId="6" fontId="2" fillId="4" borderId="6" xfId="1" applyNumberFormat="1" applyFont="1" applyFill="1" applyBorder="1" applyAlignment="1" applyProtection="1">
      <alignment horizontal="center" vertical="center"/>
    </xf>
    <xf numFmtId="6" fontId="2" fillId="4" borderId="4" xfId="1" applyNumberFormat="1" applyFont="1" applyFill="1" applyBorder="1" applyAlignment="1">
      <alignment horizontal="center" vertical="center"/>
    </xf>
    <xf numFmtId="6" fontId="2" fillId="4" borderId="13" xfId="1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0" fontId="2" fillId="5" borderId="13" xfId="0" applyFont="1" applyFill="1" applyBorder="1" applyAlignment="1" applyProtection="1">
      <alignment horizontal="center" vertical="center" wrapText="1"/>
      <protection locked="0"/>
    </xf>
    <xf numFmtId="0" fontId="6" fillId="4" borderId="4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13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8" fillId="4" borderId="24" xfId="0" applyFont="1" applyFill="1" applyBorder="1" applyAlignment="1">
      <alignment horizontal="left" vertical="center" wrapText="1"/>
    </xf>
    <xf numFmtId="0" fontId="8" fillId="4" borderId="25" xfId="0" applyFont="1" applyFill="1" applyBorder="1" applyAlignment="1">
      <alignment horizontal="left" vertical="center" wrapText="1"/>
    </xf>
    <xf numFmtId="0" fontId="2" fillId="7" borderId="6" xfId="0" applyFont="1" applyFill="1" applyBorder="1" applyAlignment="1" applyProtection="1">
      <alignment horizontal="center" vertical="center" wrapText="1"/>
      <protection locked="0"/>
    </xf>
    <xf numFmtId="0" fontId="2" fillId="7" borderId="24" xfId="0" applyFont="1" applyFill="1" applyBorder="1" applyAlignment="1" applyProtection="1">
      <alignment horizontal="center" vertical="center" wrapText="1"/>
      <protection locked="0"/>
    </xf>
    <xf numFmtId="0" fontId="2" fillId="7" borderId="25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>
      <alignment horizontal="left" vertical="center" wrapText="1"/>
    </xf>
    <xf numFmtId="0" fontId="2" fillId="5" borderId="6" xfId="0" applyFont="1" applyFill="1" applyBorder="1" applyAlignment="1" applyProtection="1">
      <alignment horizontal="center" vertical="center" wrapText="1"/>
      <protection locked="0"/>
    </xf>
    <xf numFmtId="0" fontId="2" fillId="5" borderId="5" xfId="0" applyFont="1" applyFill="1" applyBorder="1" applyAlignment="1" applyProtection="1">
      <alignment horizontal="center"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EFFC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F3339-132E-4607-91C4-7827737104A4}">
  <dimension ref="B2:O29"/>
  <sheetViews>
    <sheetView tabSelected="1" topLeftCell="B2" zoomScale="95" zoomScaleNormal="95" workbookViewId="0">
      <selection activeCell="G23" sqref="G23"/>
    </sheetView>
  </sheetViews>
  <sheetFormatPr defaultColWidth="9.1796875" defaultRowHeight="16" x14ac:dyDescent="0.4"/>
  <cols>
    <col min="1" max="1" width="2.453125" style="1" customWidth="1"/>
    <col min="2" max="2" width="3.26953125" style="1" customWidth="1"/>
    <col min="3" max="3" width="11.1796875" style="1" customWidth="1"/>
    <col min="4" max="4" width="23.54296875" style="1" customWidth="1"/>
    <col min="5" max="5" width="32.54296875" style="1" customWidth="1"/>
    <col min="6" max="6" width="37.7265625" style="1" customWidth="1"/>
    <col min="7" max="7" width="8.453125" style="1" customWidth="1"/>
    <col min="8" max="8" width="13.54296875" style="1" customWidth="1"/>
    <col min="9" max="9" width="9.1796875" style="1" bestFit="1"/>
    <col min="10" max="10" width="2.7265625" style="1" customWidth="1"/>
    <col min="11" max="11" width="4.26953125" style="1" customWidth="1"/>
    <col min="12" max="12" width="14.1796875" style="1" bestFit="1" customWidth="1"/>
    <col min="13" max="13" width="13" style="1" customWidth="1"/>
    <col min="14" max="14" width="16.81640625" style="1" customWidth="1"/>
    <col min="15" max="15" width="14.7265625" style="1" customWidth="1"/>
    <col min="16" max="16" width="16.54296875" style="1" customWidth="1"/>
    <col min="17" max="17" width="16.26953125" style="1" bestFit="1" customWidth="1"/>
    <col min="18" max="16384" width="9.1796875" style="1"/>
  </cols>
  <sheetData>
    <row r="2" spans="2:15" x14ac:dyDescent="0.4">
      <c r="B2" s="4"/>
      <c r="C2" s="7" t="s">
        <v>0</v>
      </c>
      <c r="D2" s="4"/>
      <c r="E2" s="4"/>
      <c r="F2" s="4"/>
      <c r="G2" s="4"/>
      <c r="H2" s="4"/>
      <c r="I2" s="5"/>
      <c r="J2" s="4"/>
      <c r="L2" s="34" t="s">
        <v>1</v>
      </c>
      <c r="M2" s="35"/>
      <c r="N2" s="35"/>
      <c r="O2" s="36"/>
    </row>
    <row r="3" spans="2:15" ht="32" x14ac:dyDescent="0.4">
      <c r="B3" s="4"/>
      <c r="C3" s="4"/>
      <c r="D3" s="6" t="s">
        <v>2</v>
      </c>
      <c r="E3" s="6" t="s">
        <v>3</v>
      </c>
      <c r="F3" s="40" t="s">
        <v>4</v>
      </c>
      <c r="G3" s="40"/>
      <c r="H3" s="6" t="s">
        <v>5</v>
      </c>
      <c r="I3" s="4"/>
      <c r="J3" s="4"/>
      <c r="L3" s="18" t="s">
        <v>6</v>
      </c>
      <c r="M3" s="19" t="s">
        <v>7</v>
      </c>
      <c r="N3" s="19" t="s">
        <v>8</v>
      </c>
      <c r="O3" s="20" t="s">
        <v>9</v>
      </c>
    </row>
    <row r="4" spans="2:15" ht="15.75" customHeight="1" x14ac:dyDescent="0.4">
      <c r="B4" s="4"/>
      <c r="C4" s="4"/>
      <c r="D4" s="43" t="s">
        <v>10</v>
      </c>
      <c r="E4" s="43" t="s">
        <v>11</v>
      </c>
      <c r="F4" s="52" t="s">
        <v>12</v>
      </c>
      <c r="G4" s="55">
        <v>3</v>
      </c>
      <c r="H4" s="44">
        <f>G4*1474.82+4356</f>
        <v>8780.4599999999991</v>
      </c>
      <c r="I4" s="4"/>
      <c r="J4" s="4"/>
      <c r="L4" s="8">
        <v>1</v>
      </c>
      <c r="M4" s="29">
        <v>1474.82</v>
      </c>
      <c r="N4" s="2">
        <v>4356</v>
      </c>
      <c r="O4" s="9">
        <f>M4+N4</f>
        <v>5830.82</v>
      </c>
    </row>
    <row r="5" spans="2:15" x14ac:dyDescent="0.4">
      <c r="B5" s="4"/>
      <c r="C5" s="4"/>
      <c r="D5" s="43"/>
      <c r="E5" s="43"/>
      <c r="F5" s="53"/>
      <c r="G5" s="56"/>
      <c r="H5" s="44"/>
      <c r="I5" s="4"/>
      <c r="J5" s="4"/>
      <c r="L5" s="8">
        <v>2</v>
      </c>
      <c r="M5" s="30">
        <v>2949.64</v>
      </c>
      <c r="N5" s="3">
        <v>4356</v>
      </c>
      <c r="O5" s="9">
        <f t="shared" ref="O5:O15" si="0">M5+N5</f>
        <v>7305.6399999999994</v>
      </c>
    </row>
    <row r="6" spans="2:15" x14ac:dyDescent="0.4">
      <c r="B6" s="4"/>
      <c r="C6" s="4"/>
      <c r="D6" s="43"/>
      <c r="E6" s="43"/>
      <c r="F6" s="53"/>
      <c r="G6" s="56"/>
      <c r="H6" s="44"/>
      <c r="I6" s="4"/>
      <c r="J6" s="4"/>
      <c r="L6" s="8">
        <v>3</v>
      </c>
      <c r="M6" s="29">
        <v>4424.46</v>
      </c>
      <c r="N6" s="2">
        <v>4356</v>
      </c>
      <c r="O6" s="9">
        <f t="shared" si="0"/>
        <v>8780.4599999999991</v>
      </c>
    </row>
    <row r="7" spans="2:15" x14ac:dyDescent="0.4">
      <c r="B7" s="4"/>
      <c r="C7" s="4"/>
      <c r="D7" s="43"/>
      <c r="E7" s="43"/>
      <c r="F7" s="53"/>
      <c r="G7" s="56"/>
      <c r="H7" s="44"/>
      <c r="I7" s="4"/>
      <c r="J7" s="4"/>
      <c r="L7" s="8">
        <v>4</v>
      </c>
      <c r="M7" s="30">
        <v>5899.28</v>
      </c>
      <c r="N7" s="3">
        <v>4356</v>
      </c>
      <c r="O7" s="9">
        <f t="shared" si="0"/>
        <v>10255.279999999999</v>
      </c>
    </row>
    <row r="8" spans="2:15" x14ac:dyDescent="0.4">
      <c r="B8" s="4"/>
      <c r="C8" s="4"/>
      <c r="D8" s="43"/>
      <c r="E8" s="43"/>
      <c r="F8" s="54"/>
      <c r="G8" s="57"/>
      <c r="H8" s="44"/>
      <c r="I8" s="4"/>
      <c r="J8" s="4"/>
      <c r="L8" s="8">
        <v>5</v>
      </c>
      <c r="M8" s="29">
        <v>7374.1</v>
      </c>
      <c r="N8" s="2">
        <v>4356</v>
      </c>
      <c r="O8" s="9">
        <f t="shared" si="0"/>
        <v>11730.1</v>
      </c>
    </row>
    <row r="9" spans="2:15" x14ac:dyDescent="0.4">
      <c r="B9" s="4"/>
      <c r="C9" s="4"/>
      <c r="D9" s="50" t="s">
        <v>13</v>
      </c>
      <c r="E9" s="50" t="s">
        <v>14</v>
      </c>
      <c r="F9" s="49" t="s">
        <v>15</v>
      </c>
      <c r="G9" s="47">
        <v>5</v>
      </c>
      <c r="H9" s="45">
        <f>G9*N19</f>
        <v>10398.888888888889</v>
      </c>
      <c r="I9" s="4"/>
      <c r="J9" s="4"/>
      <c r="L9" s="8">
        <v>6</v>
      </c>
      <c r="M9" s="30">
        <v>8848.92</v>
      </c>
      <c r="N9" s="3">
        <v>4356</v>
      </c>
      <c r="O9" s="9">
        <f t="shared" si="0"/>
        <v>13204.92</v>
      </c>
    </row>
    <row r="10" spans="2:15" x14ac:dyDescent="0.4">
      <c r="B10" s="4"/>
      <c r="C10" s="4"/>
      <c r="D10" s="50"/>
      <c r="E10" s="50"/>
      <c r="F10" s="50"/>
      <c r="G10" s="47"/>
      <c r="H10" s="45"/>
      <c r="I10" s="4"/>
      <c r="J10" s="4"/>
      <c r="L10" s="8">
        <v>7</v>
      </c>
      <c r="M10" s="29">
        <v>10323.74</v>
      </c>
      <c r="N10" s="2">
        <v>4356</v>
      </c>
      <c r="O10" s="9">
        <f t="shared" si="0"/>
        <v>14679.74</v>
      </c>
    </row>
    <row r="11" spans="2:15" x14ac:dyDescent="0.4">
      <c r="B11" s="4"/>
      <c r="C11" s="4"/>
      <c r="D11" s="50"/>
      <c r="E11" s="50"/>
      <c r="F11" s="50"/>
      <c r="G11" s="47"/>
      <c r="H11" s="45"/>
      <c r="I11" s="4"/>
      <c r="J11" s="4"/>
      <c r="L11" s="8">
        <v>8</v>
      </c>
      <c r="M11" s="30">
        <v>11798.56</v>
      </c>
      <c r="N11" s="3">
        <v>4356</v>
      </c>
      <c r="O11" s="9">
        <f t="shared" si="0"/>
        <v>16154.56</v>
      </c>
    </row>
    <row r="12" spans="2:15" x14ac:dyDescent="0.4">
      <c r="B12" s="4"/>
      <c r="C12" s="4"/>
      <c r="D12" s="50"/>
      <c r="E12" s="50"/>
      <c r="F12" s="50"/>
      <c r="G12" s="47"/>
      <c r="H12" s="45"/>
      <c r="I12" s="4"/>
      <c r="J12" s="4"/>
      <c r="L12" s="8">
        <v>9</v>
      </c>
      <c r="M12" s="29">
        <v>13273.38</v>
      </c>
      <c r="N12" s="2">
        <v>4356</v>
      </c>
      <c r="O12" s="9">
        <f t="shared" si="0"/>
        <v>17629.379999999997</v>
      </c>
    </row>
    <row r="13" spans="2:15" x14ac:dyDescent="0.4">
      <c r="B13" s="4"/>
      <c r="C13" s="4"/>
      <c r="D13" s="51"/>
      <c r="E13" s="51"/>
      <c r="F13" s="51"/>
      <c r="G13" s="48"/>
      <c r="H13" s="46"/>
      <c r="I13" s="4"/>
      <c r="J13" s="4"/>
      <c r="L13" s="8">
        <v>10</v>
      </c>
      <c r="M13" s="30">
        <v>14748.2</v>
      </c>
      <c r="N13" s="3">
        <v>4356</v>
      </c>
      <c r="O13" s="9">
        <f t="shared" si="0"/>
        <v>19104.2</v>
      </c>
    </row>
    <row r="14" spans="2:15" x14ac:dyDescent="0.4">
      <c r="B14" s="4"/>
      <c r="C14" s="4"/>
      <c r="D14" s="43" t="s">
        <v>16</v>
      </c>
      <c r="E14" s="43" t="s">
        <v>17</v>
      </c>
      <c r="F14" s="43" t="s">
        <v>18</v>
      </c>
      <c r="G14" s="59">
        <v>0</v>
      </c>
      <c r="H14" s="32">
        <f>G14*5140</f>
        <v>0</v>
      </c>
      <c r="I14" s="4"/>
      <c r="J14" s="4"/>
      <c r="L14" s="14">
        <v>11</v>
      </c>
      <c r="M14" s="29">
        <v>16223.02</v>
      </c>
      <c r="N14" s="2">
        <v>4356</v>
      </c>
      <c r="O14" s="15">
        <f t="shared" si="0"/>
        <v>20579.02</v>
      </c>
    </row>
    <row r="15" spans="2:15" x14ac:dyDescent="0.4">
      <c r="B15" s="4"/>
      <c r="C15" s="4"/>
      <c r="D15" s="58"/>
      <c r="E15" s="58"/>
      <c r="F15" s="58"/>
      <c r="G15" s="60"/>
      <c r="H15" s="33"/>
      <c r="I15" s="4"/>
      <c r="J15" s="4"/>
      <c r="L15" s="23">
        <v>12</v>
      </c>
      <c r="M15" s="30">
        <v>17698</v>
      </c>
      <c r="N15" s="3">
        <v>4356</v>
      </c>
      <c r="O15" s="24">
        <f t="shared" si="0"/>
        <v>22054</v>
      </c>
    </row>
    <row r="16" spans="2:15" x14ac:dyDescent="0.4">
      <c r="B16" s="4"/>
      <c r="C16" s="4"/>
      <c r="D16" s="25"/>
      <c r="E16" s="25"/>
      <c r="F16" s="26"/>
      <c r="G16" s="27" t="s">
        <v>19</v>
      </c>
      <c r="H16" s="31">
        <f>H4+H9</f>
        <v>19179.34888888889</v>
      </c>
      <c r="I16" s="4"/>
      <c r="J16" s="4"/>
      <c r="L16" s="16"/>
      <c r="M16" s="21"/>
      <c r="N16" s="21"/>
      <c r="O16" s="17"/>
    </row>
    <row r="17" spans="2:15" x14ac:dyDescent="0.4">
      <c r="B17" s="4"/>
      <c r="C17" s="4"/>
      <c r="D17" s="4"/>
      <c r="E17" s="4"/>
      <c r="F17" s="4"/>
      <c r="G17" s="4"/>
      <c r="H17" s="4"/>
      <c r="I17" s="4"/>
      <c r="J17" s="4"/>
      <c r="L17" s="10"/>
      <c r="O17" s="11"/>
    </row>
    <row r="18" spans="2:15" ht="15.75" customHeight="1" x14ac:dyDescent="0.4">
      <c r="B18" s="4"/>
      <c r="C18" s="41" t="s">
        <v>22</v>
      </c>
      <c r="D18" s="42"/>
      <c r="E18" s="42"/>
      <c r="F18" s="42"/>
      <c r="G18" s="42"/>
      <c r="H18" s="42"/>
      <c r="I18" s="42"/>
      <c r="J18" s="4"/>
      <c r="L18" s="37" t="s">
        <v>20</v>
      </c>
      <c r="M18" s="38"/>
      <c r="N18" s="38"/>
      <c r="O18" s="39"/>
    </row>
    <row r="19" spans="2:15" x14ac:dyDescent="0.4">
      <c r="B19" s="4"/>
      <c r="C19" s="42"/>
      <c r="D19" s="42"/>
      <c r="E19" s="42"/>
      <c r="F19" s="42"/>
      <c r="G19" s="42"/>
      <c r="H19" s="42"/>
      <c r="I19" s="42"/>
      <c r="J19" s="4"/>
      <c r="L19" s="12"/>
      <c r="M19" s="22" t="s">
        <v>21</v>
      </c>
      <c r="N19" s="28">
        <f>18718/9</f>
        <v>2079.7777777777778</v>
      </c>
      <c r="O19" s="13"/>
    </row>
    <row r="20" spans="2:15" x14ac:dyDescent="0.4">
      <c r="B20" s="4"/>
      <c r="C20" s="42"/>
      <c r="D20" s="42"/>
      <c r="E20" s="42"/>
      <c r="F20" s="42"/>
      <c r="G20" s="42"/>
      <c r="H20" s="42"/>
      <c r="I20" s="42"/>
      <c r="J20" s="4"/>
    </row>
    <row r="21" spans="2:15" x14ac:dyDescent="0.4">
      <c r="B21" s="4"/>
      <c r="C21" s="4"/>
      <c r="D21" s="4"/>
      <c r="E21" s="4"/>
      <c r="F21" s="4"/>
      <c r="G21" s="4"/>
      <c r="H21" s="4"/>
      <c r="I21" s="4"/>
      <c r="J21" s="4"/>
    </row>
    <row r="26" spans="2:15" ht="35.25" customHeight="1" x14ac:dyDescent="0.4"/>
    <row r="29" spans="2:15" ht="15" customHeight="1" x14ac:dyDescent="0.4"/>
  </sheetData>
  <sheetProtection algorithmName="SHA-512" hashValue="xaTQc1kF2b0RiAUGVe+7iJ6YSNJOuEaQkrrgbNgpzoD+wNgzrKUvEhedUh/RzUD7cBGFNsXBbbq7Q7QlgaTr1w==" saltValue="CYH2x06YN9U1tQMN4BLHvg==" spinCount="100000" sheet="1" objects="1" scenarios="1"/>
  <mergeCells count="19">
    <mergeCell ref="E14:E15"/>
    <mergeCell ref="F14:F15"/>
    <mergeCell ref="G14:G15"/>
    <mergeCell ref="H14:H15"/>
    <mergeCell ref="L2:O2"/>
    <mergeCell ref="L18:O18"/>
    <mergeCell ref="F3:G3"/>
    <mergeCell ref="C18:I20"/>
    <mergeCell ref="D4:D8"/>
    <mergeCell ref="E4:E8"/>
    <mergeCell ref="H4:H8"/>
    <mergeCell ref="H9:H13"/>
    <mergeCell ref="G9:G13"/>
    <mergeCell ref="F9:F13"/>
    <mergeCell ref="E9:E13"/>
    <mergeCell ref="D9:D13"/>
    <mergeCell ref="F4:F8"/>
    <mergeCell ref="G4:G8"/>
    <mergeCell ref="D14:D1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D16F95AB122C48AC207A06F4806675" ma:contentTypeVersion="17" ma:contentTypeDescription="Create a new document." ma:contentTypeScope="" ma:versionID="157a203d18bdf2f0f841c2db685f209d">
  <xsd:schema xmlns:xsd="http://www.w3.org/2001/XMLSchema" xmlns:xs="http://www.w3.org/2001/XMLSchema" xmlns:p="http://schemas.microsoft.com/office/2006/metadata/properties" xmlns:ns2="cf998d37-d025-4335-82a1-7ff2593edcca" xmlns:ns3="ff28a5f1-5161-499e-936a-8ec0096fc5c8" targetNamespace="http://schemas.microsoft.com/office/2006/metadata/properties" ma:root="true" ma:fieldsID="e21b5f5a19179b8ee887b1d1d59bd8ba" ns2:_="" ns3:_="">
    <xsd:import namespace="cf998d37-d025-4335-82a1-7ff2593edcca"/>
    <xsd:import namespace="ff28a5f1-5161-499e-936a-8ec0096fc5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998d37-d025-4335-82a1-7ff2593edc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8da7e02-c50b-437b-91ea-1e34890a05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28a5f1-5161-499e-936a-8ec0096fc5c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7ee2f9e-58b1-49d9-b118-aa6e4f68f681}" ma:internalName="TaxCatchAll" ma:showField="CatchAllData" ma:web="ff28a5f1-5161-499e-936a-8ec0096fc5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f28a5f1-5161-499e-936a-8ec0096fc5c8">
      <UserInfo>
        <DisplayName>Guerrero, Jose</DisplayName>
        <AccountId>28</AccountId>
        <AccountType/>
      </UserInfo>
    </SharedWithUsers>
    <TaxCatchAll xmlns="ff28a5f1-5161-499e-936a-8ec0096fc5c8" xsi:nil="true"/>
    <lcf76f155ced4ddcb4097134ff3c332f xmlns="cf998d37-d025-4335-82a1-7ff2593edcc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6CEB78-CC81-4DF8-8753-54BE451968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998d37-d025-4335-82a1-7ff2593edcca"/>
    <ds:schemaRef ds:uri="ff28a5f1-5161-499e-936a-8ec0096fc5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E60076-50BF-4E82-A2B4-7D9E2BE55ED5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ff28a5f1-5161-499e-936a-8ec0096fc5c8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cf998d37-d025-4335-82a1-7ff2593edcca"/>
  </ds:schemaRefs>
</ds:datastoreItem>
</file>

<file path=customXml/itemProps3.xml><?xml version="1.0" encoding="utf-8"?>
<ds:datastoreItem xmlns:ds="http://schemas.openxmlformats.org/officeDocument/2006/customXml" ds:itemID="{8B112BAA-F69D-4A89-AFB8-A29D83B7ED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Undergraduate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Jeena, Sakshi S</dc:creator>
  <cp:keywords/>
  <dc:description/>
  <cp:lastModifiedBy>Driscoll, Amy A</cp:lastModifiedBy>
  <cp:revision/>
  <dcterms:created xsi:type="dcterms:W3CDTF">2024-03-14T18:26:11Z</dcterms:created>
  <dcterms:modified xsi:type="dcterms:W3CDTF">2024-07-01T15:52:12Z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0x01010058D16F95AB122C48AC207A06F4806675</vt:lpwstr>
  </property>
  <property fmtid="{D5CDD505-2E9C-101B-9397-08002B2CF9AE}" pid="3" name="MediaServiceImageTags">
    <vt:lpwstr/>
  </property>
</Properties>
</file>